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22290" windowHeight="42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<sst xmlns="http://schemas.openxmlformats.org/spreadsheetml/2006/main" count="91" uniqueCount="86">
  <si>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iš viso</t>
  </si>
  <si>
    <t xml:space="preserve">iš jų </t>
  </si>
  <si>
    <t>išvalytų iki nustatytų normų</t>
  </si>
  <si>
    <t>Pakruojo raj.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</si>
  <si>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</si>
  <si>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</si>
  <si>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</si>
  <si>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</si>
  <si>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</si>
  <si>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</si>
  <si>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</si>
  <si>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</si>
  <si>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</si>
  <si>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</si>
  <si>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</si>
  <si>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</si>
  <si>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</si>
  <si>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</si>
  <si>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</si>
  <si>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Apskritis/ Savivaldybė</t>
  </si>
  <si>
    <t>iš jų</t>
  </si>
  <si>
    <t>TELŠIŲ APSKRITIS</t>
  </si>
  <si>
    <t>nereikalaujančių valymo</t>
  </si>
  <si>
    <t>nepakankamai išvalytų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</si>
  <si>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</si>
  <si>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</si>
  <si>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</si>
  <si>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</si>
  <si>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</si>
  <si>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</si>
  <si>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</si>
  <si>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</si>
  <si>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</si>
  <si>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</si>
  <si>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</si>
  <si>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</si>
  <si>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</si>
  <si>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</si>
  <si>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</si>
  <si>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</si>
  <si>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</si>
  <si>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</si>
  <si>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</si>
  <si>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</si>
  <si>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</si>
  <si>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</si>
  <si>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</si>
  <si>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</si>
  <si>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</si>
  <si>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</si>
  <si>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</si>
  <si>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</si>
  <si>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</si>
  <si>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</si>
  <si>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</si>
  <si>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</si>
  <si>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</si>
  <si>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</si>
  <si>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</si>
  <si>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</si>
  <si>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</si>
  <si>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</si>
  <si>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</si>
  <si>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</si>
  <si>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</si>
  <si>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</si>
  <si>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</si>
  <si>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</si>
  <si>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</si>
  <si>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</si>
  <si>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</si>
  <si>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</si>
  <si>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</si>
  <si>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</si>
  <si>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</si>
  <si>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</si>
  <si>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</si>
  <si>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t>Buitinės, gamybinės ir komunalinės nuotekos</t>
  </si>
  <si>
    <t>užterštų be valymo</t>
  </si>
  <si>
    <t>LIETUVA</t>
  </si>
  <si>
    <t>SOSTINĖS REGIONAS</t>
  </si>
  <si>
    <t>VIDURIO IR VAKARŲ LIETUVOS REGIONAS</t>
  </si>
  <si>
    <t>išleistos į paviršinius vandenis</t>
  </si>
  <si>
    <t>išleistos į natūralias nuotekų filtravimo sistemas</t>
  </si>
  <si>
    <t xml:space="preserve">Paviršinės nuotekos </t>
  </si>
  <si>
    <r>
      <t>Nuotekų išleidimas gamtinę aplinką 2018 m.,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</si>
</sst>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3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25" fillId="31" borderId="6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0" fontId="39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77" applyFont="1" applyFill="1" applyBorder="1" applyAlignment="1">
      <alignment horizontal="left"/>
      <protection/>
    </xf>
    <xf numFmtId="0" fontId="2" fillId="0" borderId="15" xfId="77" applyFont="1" applyFill="1" applyBorder="1" applyAlignment="1">
      <alignment horizontal="left"/>
      <protection/>
    </xf>
    <xf numFmtId="0" fontId="2" fillId="0" borderId="15" xfId="77" applyFont="1" applyFill="1" applyBorder="1" applyAlignment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5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</cellXfs>
  <cellStyles count="91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Blogas" xfId="61"/>
    <cellStyle name="Blogas 2" xfId="62"/>
    <cellStyle name="Geras" xfId="63"/>
    <cellStyle name="Geras 2" xfId="64"/>
    <cellStyle name="Įprastas 2" xfId="65"/>
    <cellStyle name="Įspėjimo tekstas" xfId="66"/>
    <cellStyle name="Įspėjimo tekstas 2" xfId="67"/>
    <cellStyle name="Išvestis" xfId="68"/>
    <cellStyle name="Išvestis 2" xfId="69"/>
    <cellStyle name="Įvestis" xfId="70"/>
    <cellStyle name="Įvestis 2" xfId="71"/>
    <cellStyle name="Comma" xfId="72"/>
    <cellStyle name="Comma [0]" xfId="73"/>
    <cellStyle name="Neutralus" xfId="74"/>
    <cellStyle name="Neutralus 2" xfId="75"/>
    <cellStyle name="Normal 2" xfId="76"/>
    <cellStyle name="Normal_Sheet1" xfId="77"/>
    <cellStyle name="Paryškinimas 1" xfId="78"/>
    <cellStyle name="Paryškinimas 1 2" xfId="79"/>
    <cellStyle name="Paryškinimas 2" xfId="80"/>
    <cellStyle name="Paryškinimas 2 2" xfId="81"/>
    <cellStyle name="Paryškinimas 3" xfId="82"/>
    <cellStyle name="Paryškinimas 3 2" xfId="83"/>
    <cellStyle name="Paryškinimas 4" xfId="84"/>
    <cellStyle name="Paryškinimas 4 2" xfId="85"/>
    <cellStyle name="Paryškinimas 5" xfId="86"/>
    <cellStyle name="Paryškinimas 5 2" xfId="87"/>
    <cellStyle name="Paryškinimas 6" xfId="88"/>
    <cellStyle name="Paryškinimas 6 2" xfId="89"/>
    <cellStyle name="Pastaba" xfId="90"/>
    <cellStyle name="Pastaba 2" xfId="91"/>
    <cellStyle name="Pavadinimas" xfId="92"/>
    <cellStyle name="Pavadinimas 2" xfId="93"/>
    <cellStyle name="Percent" xfId="94"/>
    <cellStyle name="Skaičiavimas" xfId="95"/>
    <cellStyle name="Skaičiavimas 2" xfId="96"/>
    <cellStyle name="Suma" xfId="97"/>
    <cellStyle name="Suma 2" xfId="98"/>
    <cellStyle name="Susietas langelis" xfId="99"/>
    <cellStyle name="Susietas langelis 2" xfId="100"/>
    <cellStyle name="Tikrinimo langelis" xfId="101"/>
    <cellStyle name="Tikrinimo langelis 2" xfId="102"/>
    <cellStyle name="Currency" xfId="103"/>
    <cellStyle name="Currency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74" sqref="P74"/>
    </sheetView>
  </sheetViews>
  <sheetFormatPr defaultColWidth="8.8515625" defaultRowHeight="12.75"/>
  <cols>
    <col min="1" max="1" width="31.28125" style="13" bestFit="1" customWidth="1"/>
    <col min="2" max="2" width="13.57421875" style="13" customWidth="1"/>
    <col min="3" max="3" width="12.140625" style="13" customWidth="1"/>
    <col min="4" max="4" width="11.57421875" style="13" customWidth="1"/>
    <col min="5" max="5" width="10.7109375" style="13" customWidth="1"/>
    <col min="6" max="6" width="8.8515625" style="13" customWidth="1"/>
    <col min="7" max="7" width="9.57421875" style="13" customWidth="1"/>
    <col min="8" max="8" width="10.57421875" style="13" customWidth="1"/>
    <col min="9" max="9" width="9.00390625" style="13" customWidth="1"/>
    <col min="10" max="10" width="10.00390625" style="13" customWidth="1"/>
    <col min="11" max="11" width="10.7109375" style="13" customWidth="1"/>
    <col min="12" max="12" width="11.421875" style="13" customWidth="1"/>
    <col min="13" max="16384" width="8.8515625" style="13" customWidth="1"/>
  </cols>
  <sheetData>
    <row r="1" spans="1:12" ht="15" thickBot="1">
      <c r="A1" s="86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s="14" customFormat="1" ht="15" customHeight="1">
      <c r="A2" s="89" t="s">
        <v>19</v>
      </c>
      <c r="B2" s="92" t="s">
        <v>77</v>
      </c>
      <c r="C2" s="93"/>
      <c r="D2" s="93"/>
      <c r="E2" s="93"/>
      <c r="F2" s="93"/>
      <c r="G2" s="94"/>
      <c r="H2" s="78" t="s">
        <v>84</v>
      </c>
      <c r="I2" s="79"/>
      <c r="J2" s="79"/>
      <c r="K2" s="79"/>
      <c r="L2" s="80"/>
    </row>
    <row r="3" spans="1:12" s="14" customFormat="1" ht="15" customHeight="1">
      <c r="A3" s="90"/>
      <c r="B3" s="97" t="s">
        <v>82</v>
      </c>
      <c r="C3" s="98"/>
      <c r="D3" s="98"/>
      <c r="E3" s="98"/>
      <c r="F3" s="99"/>
      <c r="G3" s="100" t="s">
        <v>83</v>
      </c>
      <c r="H3" s="73" t="s">
        <v>0</v>
      </c>
      <c r="I3" s="81" t="s">
        <v>1</v>
      </c>
      <c r="J3" s="82"/>
      <c r="K3" s="82"/>
      <c r="L3" s="83"/>
    </row>
    <row r="4" spans="1:12" s="14" customFormat="1" ht="13.5" customHeight="1">
      <c r="A4" s="90"/>
      <c r="B4" s="71" t="s">
        <v>0</v>
      </c>
      <c r="C4" s="95" t="s">
        <v>20</v>
      </c>
      <c r="D4" s="95"/>
      <c r="E4" s="95"/>
      <c r="F4" s="96"/>
      <c r="G4" s="101"/>
      <c r="H4" s="73"/>
      <c r="I4" s="75" t="s">
        <v>2</v>
      </c>
      <c r="J4" s="75" t="s">
        <v>23</v>
      </c>
      <c r="K4" s="75" t="s">
        <v>78</v>
      </c>
      <c r="L4" s="84" t="s">
        <v>22</v>
      </c>
    </row>
    <row r="5" spans="1:12" s="14" customFormat="1" ht="34.5" thickBot="1">
      <c r="A5" s="91"/>
      <c r="B5" s="72"/>
      <c r="C5" s="15" t="s">
        <v>22</v>
      </c>
      <c r="D5" s="16" t="s">
        <v>2</v>
      </c>
      <c r="E5" s="16" t="s">
        <v>23</v>
      </c>
      <c r="F5" s="16" t="s">
        <v>78</v>
      </c>
      <c r="G5" s="77"/>
      <c r="H5" s="74"/>
      <c r="I5" s="76"/>
      <c r="J5" s="77"/>
      <c r="K5" s="77"/>
      <c r="L5" s="85"/>
    </row>
    <row r="6" spans="1:12" ht="12.75">
      <c r="A6" s="17" t="s">
        <v>30</v>
      </c>
      <c r="B6" s="18">
        <v>3211.235</v>
      </c>
      <c r="C6" s="19"/>
      <c r="D6" s="19">
        <v>3211.235</v>
      </c>
      <c r="E6" s="19"/>
      <c r="F6" s="19"/>
      <c r="G6" s="20">
        <v>1.85</v>
      </c>
      <c r="H6" s="21">
        <v>1464.3020000000001</v>
      </c>
      <c r="I6" s="19">
        <v>80.04</v>
      </c>
      <c r="J6" s="19"/>
      <c r="K6" s="19">
        <v>1091.9830000000002</v>
      </c>
      <c r="L6" s="22">
        <v>292.279</v>
      </c>
    </row>
    <row r="7" spans="1:12" ht="12.75">
      <c r="A7" s="23" t="s">
        <v>31</v>
      </c>
      <c r="B7" s="4">
        <v>3306.4939999999992</v>
      </c>
      <c r="C7" s="24">
        <v>1476.145</v>
      </c>
      <c r="D7" s="24">
        <v>174.349</v>
      </c>
      <c r="E7" s="24"/>
      <c r="F7" s="24">
        <v>1656</v>
      </c>
      <c r="G7" s="25"/>
      <c r="H7" s="26">
        <v>32.939</v>
      </c>
      <c r="I7" s="24">
        <v>20.095</v>
      </c>
      <c r="J7" s="24">
        <v>4.994</v>
      </c>
      <c r="K7" s="24"/>
      <c r="L7" s="27">
        <v>7.85</v>
      </c>
    </row>
    <row r="8" spans="1:12" ht="12.75">
      <c r="A8" s="23" t="s">
        <v>32</v>
      </c>
      <c r="B8" s="4">
        <v>1771.224</v>
      </c>
      <c r="C8" s="24"/>
      <c r="D8" s="24">
        <v>1771.224</v>
      </c>
      <c r="E8" s="24"/>
      <c r="F8" s="24"/>
      <c r="G8" s="25"/>
      <c r="H8" s="26">
        <v>57.71</v>
      </c>
      <c r="I8" s="24"/>
      <c r="J8" s="24"/>
      <c r="K8" s="24"/>
      <c r="L8" s="27">
        <v>57.71</v>
      </c>
    </row>
    <row r="9" spans="1:12" ht="12.75">
      <c r="A9" s="23" t="s">
        <v>33</v>
      </c>
      <c r="B9" s="4">
        <v>218.90900000000002</v>
      </c>
      <c r="C9" s="24"/>
      <c r="D9" s="24">
        <v>217.07000000000002</v>
      </c>
      <c r="E9" s="24">
        <v>1.839</v>
      </c>
      <c r="F9" s="24"/>
      <c r="G9" s="25">
        <v>40.6</v>
      </c>
      <c r="H9" s="26">
        <v>9.370000000000001</v>
      </c>
      <c r="I9" s="24">
        <v>9.370000000000001</v>
      </c>
      <c r="J9" s="24"/>
      <c r="K9" s="24"/>
      <c r="L9" s="27"/>
    </row>
    <row r="10" spans="1:12" ht="13.5" thickBot="1">
      <c r="A10" s="28" t="s">
        <v>34</v>
      </c>
      <c r="B10" s="29">
        <v>515.427</v>
      </c>
      <c r="C10" s="30"/>
      <c r="D10" s="30">
        <v>515.427</v>
      </c>
      <c r="E10" s="30"/>
      <c r="F10" s="30"/>
      <c r="G10" s="31">
        <v>20.557000000000002</v>
      </c>
      <c r="H10" s="32">
        <v>152.239</v>
      </c>
      <c r="I10" s="30">
        <v>137.716</v>
      </c>
      <c r="J10" s="30"/>
      <c r="K10" s="30"/>
      <c r="L10" s="33">
        <v>14.523</v>
      </c>
    </row>
    <row r="11" spans="1:12" ht="13.5" thickBot="1">
      <c r="A11" s="8" t="s">
        <v>4</v>
      </c>
      <c r="B11" s="2">
        <f>SUM(B6:B10)</f>
        <v>9023.288999999999</v>
      </c>
      <c r="C11" s="34">
        <f>SUM(C6:C10)</f>
        <v>1476.145</v>
      </c>
      <c r="D11" s="34">
        <f aca="true" t="shared" si="0" ref="D11:L11">SUM(D6:D10)</f>
        <v>5889.304999999999</v>
      </c>
      <c r="E11" s="34">
        <f t="shared" si="0"/>
        <v>1.839</v>
      </c>
      <c r="F11" s="34">
        <f t="shared" si="0"/>
        <v>1656</v>
      </c>
      <c r="G11" s="35">
        <f t="shared" si="0"/>
        <v>63.007000000000005</v>
      </c>
      <c r="H11" s="2">
        <f t="shared" si="0"/>
        <v>1716.5600000000002</v>
      </c>
      <c r="I11" s="34">
        <f t="shared" si="0"/>
        <v>247.221</v>
      </c>
      <c r="J11" s="34">
        <f t="shared" si="0"/>
        <v>4.994</v>
      </c>
      <c r="K11" s="34">
        <f t="shared" si="0"/>
        <v>1091.9830000000002</v>
      </c>
      <c r="L11" s="36">
        <f t="shared" si="0"/>
        <v>372.362</v>
      </c>
    </row>
    <row r="12" spans="1:12" ht="12.75">
      <c r="A12" s="37" t="s">
        <v>35</v>
      </c>
      <c r="B12" s="4">
        <v>817.407</v>
      </c>
      <c r="C12" s="38"/>
      <c r="D12" s="38">
        <v>817.407</v>
      </c>
      <c r="E12" s="38"/>
      <c r="F12" s="38"/>
      <c r="G12" s="39"/>
      <c r="H12" s="26">
        <v>384.303</v>
      </c>
      <c r="I12" s="38">
        <v>360.935</v>
      </c>
      <c r="J12" s="38"/>
      <c r="K12" s="38"/>
      <c r="L12" s="39">
        <v>23.368</v>
      </c>
    </row>
    <row r="13" spans="1:12" ht="12.75">
      <c r="A13" s="23" t="s">
        <v>36</v>
      </c>
      <c r="B13" s="4">
        <v>10445.316</v>
      </c>
      <c r="C13" s="24">
        <v>7366.044</v>
      </c>
      <c r="D13" s="24">
        <v>3078.7239999999997</v>
      </c>
      <c r="E13" s="24">
        <v>0.548</v>
      </c>
      <c r="F13" s="24"/>
      <c r="G13" s="25"/>
      <c r="H13" s="26">
        <v>536.223</v>
      </c>
      <c r="I13" s="24">
        <v>19.278</v>
      </c>
      <c r="J13" s="24"/>
      <c r="K13" s="24"/>
      <c r="L13" s="27">
        <v>516.9449999999999</v>
      </c>
    </row>
    <row r="14" spans="1:12" ht="12.75">
      <c r="A14" s="23" t="s">
        <v>37</v>
      </c>
      <c r="B14" s="4">
        <v>2255882.6400000006</v>
      </c>
      <c r="C14" s="24">
        <v>2253583</v>
      </c>
      <c r="D14" s="40">
        <v>1742.4399999999998</v>
      </c>
      <c r="E14" s="24">
        <v>557.2</v>
      </c>
      <c r="F14" s="24"/>
      <c r="G14" s="25"/>
      <c r="H14" s="26">
        <v>296.044</v>
      </c>
      <c r="I14" s="24">
        <v>2.28</v>
      </c>
      <c r="J14" s="24"/>
      <c r="K14" s="24"/>
      <c r="L14" s="27">
        <v>293.76399999999995</v>
      </c>
    </row>
    <row r="15" spans="1:12" ht="12.75">
      <c r="A15" s="23" t="s">
        <v>38</v>
      </c>
      <c r="B15" s="4">
        <v>25012.422</v>
      </c>
      <c r="C15" s="24">
        <v>180.09300000000002</v>
      </c>
      <c r="D15" s="24">
        <v>24832.328999999998</v>
      </c>
      <c r="E15" s="24"/>
      <c r="F15" s="24"/>
      <c r="G15" s="25"/>
      <c r="H15" s="26">
        <v>4697.5769999999975</v>
      </c>
      <c r="I15" s="24">
        <v>110.178</v>
      </c>
      <c r="J15" s="24">
        <v>18.258</v>
      </c>
      <c r="K15" s="24">
        <v>31.133000000000003</v>
      </c>
      <c r="L15" s="27">
        <v>4538.007999999998</v>
      </c>
    </row>
    <row r="16" spans="1:12" ht="12.75">
      <c r="A16" s="23" t="s">
        <v>39</v>
      </c>
      <c r="B16" s="4">
        <v>1155.477</v>
      </c>
      <c r="C16" s="24">
        <v>1.701</v>
      </c>
      <c r="D16" s="24">
        <v>1104.655</v>
      </c>
      <c r="E16" s="24">
        <v>49.121</v>
      </c>
      <c r="F16" s="24"/>
      <c r="G16" s="25"/>
      <c r="H16" s="26">
        <v>299.519</v>
      </c>
      <c r="I16" s="24">
        <v>93.91499999999999</v>
      </c>
      <c r="J16" s="24">
        <v>2.517</v>
      </c>
      <c r="K16" s="24"/>
      <c r="L16" s="27">
        <v>203.08700000000002</v>
      </c>
    </row>
    <row r="17" spans="1:12" ht="12.75">
      <c r="A17" s="23" t="s">
        <v>40</v>
      </c>
      <c r="B17" s="4">
        <v>4633.976</v>
      </c>
      <c r="C17" s="24">
        <v>1786.5</v>
      </c>
      <c r="D17" s="24">
        <v>173.71999999999997</v>
      </c>
      <c r="E17" s="24">
        <v>2673.756</v>
      </c>
      <c r="F17" s="24"/>
      <c r="G17" s="25"/>
      <c r="H17" s="26">
        <v>3421.923000000001</v>
      </c>
      <c r="I17" s="24">
        <v>2628.275</v>
      </c>
      <c r="J17" s="24"/>
      <c r="K17" s="24">
        <v>212.885</v>
      </c>
      <c r="L17" s="27">
        <v>580.7629999999999</v>
      </c>
    </row>
    <row r="18" spans="1:12" ht="12.75">
      <c r="A18" s="23" t="s">
        <v>41</v>
      </c>
      <c r="B18" s="4">
        <v>3757.941</v>
      </c>
      <c r="C18" s="24">
        <v>2616.9</v>
      </c>
      <c r="D18" s="24">
        <v>45.86</v>
      </c>
      <c r="E18" s="24">
        <v>43.181</v>
      </c>
      <c r="F18" s="24">
        <v>1052</v>
      </c>
      <c r="G18" s="25"/>
      <c r="H18" s="26">
        <v>66.26599999999999</v>
      </c>
      <c r="I18" s="24">
        <v>20.188</v>
      </c>
      <c r="J18" s="24"/>
      <c r="K18" s="24"/>
      <c r="L18" s="27">
        <v>46.078</v>
      </c>
    </row>
    <row r="19" spans="1:12" ht="13.5" thickBot="1">
      <c r="A19" s="28" t="s">
        <v>42</v>
      </c>
      <c r="B19" s="4">
        <v>5142.615</v>
      </c>
      <c r="C19" s="41">
        <v>4040</v>
      </c>
      <c r="D19" s="41">
        <v>958.4479999999999</v>
      </c>
      <c r="E19" s="41">
        <v>143.727</v>
      </c>
      <c r="F19" s="41">
        <v>0.44</v>
      </c>
      <c r="G19" s="42"/>
      <c r="H19" s="26">
        <v>115.714</v>
      </c>
      <c r="I19" s="41">
        <v>46.679</v>
      </c>
      <c r="J19" s="41"/>
      <c r="K19" s="41"/>
      <c r="L19" s="27">
        <v>69.035</v>
      </c>
    </row>
    <row r="20" spans="1:12" ht="13.5" thickBot="1">
      <c r="A20" s="8" t="s">
        <v>5</v>
      </c>
      <c r="B20" s="2">
        <f>SUM(B12:B19)</f>
        <v>2306847.7940000007</v>
      </c>
      <c r="C20" s="34">
        <f aca="true" t="shared" si="1" ref="C20:L20">SUM(C12:C19)</f>
        <v>2269574.238</v>
      </c>
      <c r="D20" s="34">
        <f t="shared" si="1"/>
        <v>32753.583</v>
      </c>
      <c r="E20" s="34">
        <f t="shared" si="1"/>
        <v>3467.533</v>
      </c>
      <c r="F20" s="34">
        <f t="shared" si="1"/>
        <v>1052.44</v>
      </c>
      <c r="G20" s="35">
        <f t="shared" si="1"/>
        <v>0</v>
      </c>
      <c r="H20" s="2">
        <f t="shared" si="1"/>
        <v>9817.568999999998</v>
      </c>
      <c r="I20" s="34">
        <f t="shared" si="1"/>
        <v>3281.728</v>
      </c>
      <c r="J20" s="34">
        <f t="shared" si="1"/>
        <v>20.775</v>
      </c>
      <c r="K20" s="34">
        <f t="shared" si="1"/>
        <v>244.018</v>
      </c>
      <c r="L20" s="36">
        <f t="shared" si="1"/>
        <v>6271.047999999999</v>
      </c>
    </row>
    <row r="21" spans="1:12" ht="12.75">
      <c r="A21" s="37" t="s">
        <v>43</v>
      </c>
      <c r="B21" s="4">
        <v>69959.18300000002</v>
      </c>
      <c r="C21" s="38">
        <v>55178.11</v>
      </c>
      <c r="D21" s="38">
        <v>14673.788</v>
      </c>
      <c r="E21" s="38">
        <v>93.872</v>
      </c>
      <c r="F21" s="38">
        <v>13.413</v>
      </c>
      <c r="G21" s="43"/>
      <c r="H21" s="26">
        <v>8767.948999999999</v>
      </c>
      <c r="I21" s="38">
        <v>1007.9570000000001</v>
      </c>
      <c r="J21" s="38">
        <v>48.352000000000004</v>
      </c>
      <c r="K21" s="38">
        <v>592.616</v>
      </c>
      <c r="L21" s="39">
        <v>7119.024000000001</v>
      </c>
    </row>
    <row r="22" spans="1:12" ht="12.75">
      <c r="A22" s="23" t="s">
        <v>44</v>
      </c>
      <c r="B22" s="4">
        <v>967.8190000000002</v>
      </c>
      <c r="C22" s="24"/>
      <c r="D22" s="24">
        <v>868.471</v>
      </c>
      <c r="E22" s="24">
        <v>99.34800000000001</v>
      </c>
      <c r="F22" s="24"/>
      <c r="G22" s="25"/>
      <c r="H22" s="26">
        <v>138.18200000000002</v>
      </c>
      <c r="I22" s="24">
        <v>73.64099999999999</v>
      </c>
      <c r="J22" s="24">
        <v>43.182</v>
      </c>
      <c r="K22" s="24">
        <v>1.359</v>
      </c>
      <c r="L22" s="27">
        <v>20</v>
      </c>
    </row>
    <row r="23" spans="1:12" ht="12.75">
      <c r="A23" s="23" t="s">
        <v>45</v>
      </c>
      <c r="B23" s="4">
        <v>1841.0149999999999</v>
      </c>
      <c r="C23" s="24"/>
      <c r="D23" s="24">
        <v>1765.975</v>
      </c>
      <c r="E23" s="24">
        <v>75.04</v>
      </c>
      <c r="F23" s="24"/>
      <c r="G23" s="25"/>
      <c r="H23" s="26">
        <v>206.807</v>
      </c>
      <c r="I23" s="24">
        <v>16.559</v>
      </c>
      <c r="J23" s="24"/>
      <c r="K23" s="24"/>
      <c r="L23" s="27">
        <v>190.248</v>
      </c>
    </row>
    <row r="24" spans="1:12" ht="12.75">
      <c r="A24" s="23" t="s">
        <v>46</v>
      </c>
      <c r="B24" s="4">
        <v>507.899</v>
      </c>
      <c r="C24" s="24"/>
      <c r="D24" s="40">
        <v>507.899</v>
      </c>
      <c r="E24" s="24"/>
      <c r="F24" s="24"/>
      <c r="G24" s="25"/>
      <c r="H24" s="26">
        <v>6</v>
      </c>
      <c r="I24" s="24"/>
      <c r="J24" s="24"/>
      <c r="K24" s="24"/>
      <c r="L24" s="27">
        <v>6</v>
      </c>
    </row>
    <row r="25" spans="1:12" ht="12.75">
      <c r="A25" s="23" t="s">
        <v>47</v>
      </c>
      <c r="B25" s="4">
        <v>2970.54</v>
      </c>
      <c r="C25" s="24"/>
      <c r="D25" s="24">
        <v>2970.54</v>
      </c>
      <c r="E25" s="24"/>
      <c r="F25" s="24"/>
      <c r="G25" s="25"/>
      <c r="H25" s="26">
        <v>26.253</v>
      </c>
      <c r="I25" s="24">
        <v>20.365</v>
      </c>
      <c r="J25" s="24"/>
      <c r="K25" s="24"/>
      <c r="L25" s="27">
        <v>5.888</v>
      </c>
    </row>
    <row r="26" spans="1:12" ht="12.75">
      <c r="A26" s="23" t="s">
        <v>48</v>
      </c>
      <c r="B26" s="4">
        <v>524.88</v>
      </c>
      <c r="C26" s="24"/>
      <c r="D26" s="24">
        <v>491.17</v>
      </c>
      <c r="E26" s="24">
        <v>33.71</v>
      </c>
      <c r="F26" s="24"/>
      <c r="G26" s="25"/>
      <c r="H26" s="26">
        <v>41.483</v>
      </c>
      <c r="I26" s="24"/>
      <c r="J26" s="24"/>
      <c r="K26" s="24"/>
      <c r="L26" s="27">
        <v>41.483</v>
      </c>
    </row>
    <row r="27" spans="1:12" ht="13.5" thickBot="1">
      <c r="A27" s="28" t="s">
        <v>49</v>
      </c>
      <c r="B27" s="4">
        <v>5552.177000000001</v>
      </c>
      <c r="C27" s="41">
        <v>3006.5</v>
      </c>
      <c r="D27" s="41">
        <v>2544.09</v>
      </c>
      <c r="E27" s="41"/>
      <c r="F27" s="41">
        <v>1.587</v>
      </c>
      <c r="G27" s="42"/>
      <c r="H27" s="26">
        <v>232.338</v>
      </c>
      <c r="I27" s="41">
        <v>39.403000000000006</v>
      </c>
      <c r="J27" s="41"/>
      <c r="K27" s="41"/>
      <c r="L27" s="27">
        <v>192.93499999999997</v>
      </c>
    </row>
    <row r="28" spans="1:12" ht="13.5" thickBot="1">
      <c r="A28" s="9" t="s">
        <v>6</v>
      </c>
      <c r="B28" s="3">
        <f>SUM(B21:B27)</f>
        <v>82323.51300000002</v>
      </c>
      <c r="C28" s="44">
        <f aca="true" t="shared" si="2" ref="C28:L28">SUM(C21:C27)</f>
        <v>58184.61</v>
      </c>
      <c r="D28" s="44">
        <f>SUM(D21:D27)</f>
        <v>23821.933</v>
      </c>
      <c r="E28" s="44">
        <f t="shared" si="2"/>
        <v>301.97</v>
      </c>
      <c r="F28" s="44">
        <f t="shared" si="2"/>
        <v>15</v>
      </c>
      <c r="G28" s="45">
        <f t="shared" si="2"/>
        <v>0</v>
      </c>
      <c r="H28" s="3">
        <f t="shared" si="2"/>
        <v>9419.012</v>
      </c>
      <c r="I28" s="44">
        <f t="shared" si="2"/>
        <v>1157.9250000000002</v>
      </c>
      <c r="J28" s="44">
        <f t="shared" si="2"/>
        <v>91.534</v>
      </c>
      <c r="K28" s="44">
        <f t="shared" si="2"/>
        <v>593.975</v>
      </c>
      <c r="L28" s="46">
        <f t="shared" si="2"/>
        <v>7575.578000000001</v>
      </c>
    </row>
    <row r="29" spans="1:12" ht="12.75">
      <c r="A29" s="37" t="s">
        <v>50</v>
      </c>
      <c r="B29" s="4">
        <v>380.72499999999997</v>
      </c>
      <c r="C29" s="38"/>
      <c r="D29" s="38">
        <v>379.53999999999996</v>
      </c>
      <c r="E29" s="38">
        <v>1.185</v>
      </c>
      <c r="F29" s="38"/>
      <c r="G29" s="43"/>
      <c r="H29" s="26">
        <v>60.006</v>
      </c>
      <c r="I29" s="38">
        <v>60.006</v>
      </c>
      <c r="J29" s="38"/>
      <c r="K29" s="38"/>
      <c r="L29" s="39"/>
    </row>
    <row r="30" spans="1:12" ht="12.75">
      <c r="A30" s="23" t="s">
        <v>51</v>
      </c>
      <c r="B30" s="4">
        <v>3447.079</v>
      </c>
      <c r="C30" s="24">
        <v>3081.3</v>
      </c>
      <c r="D30" s="24">
        <v>365.779</v>
      </c>
      <c r="E30" s="24"/>
      <c r="F30" s="24"/>
      <c r="G30" s="25"/>
      <c r="H30" s="26">
        <v>184.84699999999998</v>
      </c>
      <c r="I30" s="24">
        <v>28</v>
      </c>
      <c r="J30" s="24"/>
      <c r="K30" s="24"/>
      <c r="L30" s="27">
        <v>156.84699999999998</v>
      </c>
    </row>
    <row r="31" spans="1:12" ht="12.75">
      <c r="A31" s="23" t="s">
        <v>52</v>
      </c>
      <c r="B31" s="4">
        <v>4759.759</v>
      </c>
      <c r="C31" s="24"/>
      <c r="D31" s="24">
        <v>4749.408</v>
      </c>
      <c r="E31" s="24">
        <v>10.350999999999999</v>
      </c>
      <c r="F31" s="24"/>
      <c r="G31" s="25"/>
      <c r="H31" s="26">
        <v>2385.135</v>
      </c>
      <c r="I31" s="24">
        <v>71.457</v>
      </c>
      <c r="J31" s="24">
        <v>2.988</v>
      </c>
      <c r="K31" s="24"/>
      <c r="L31" s="27">
        <v>2310.6900000000005</v>
      </c>
    </row>
    <row r="32" spans="1:12" ht="12.75">
      <c r="A32" s="47" t="s">
        <v>53</v>
      </c>
      <c r="B32" s="4">
        <v>852.9040000000001</v>
      </c>
      <c r="C32" s="41"/>
      <c r="D32" s="41">
        <v>851.9040000000001</v>
      </c>
      <c r="E32" s="41">
        <v>1</v>
      </c>
      <c r="F32" s="41"/>
      <c r="G32" s="42"/>
      <c r="H32" s="26">
        <v>34.547</v>
      </c>
      <c r="I32" s="24">
        <v>28.633</v>
      </c>
      <c r="J32" s="24"/>
      <c r="K32" s="24"/>
      <c r="L32" s="27">
        <v>5.914</v>
      </c>
    </row>
    <row r="33" spans="1:12" ht="13.5" thickBot="1">
      <c r="A33" s="28" t="s">
        <v>54</v>
      </c>
      <c r="B33" s="4">
        <v>1182.0439999999999</v>
      </c>
      <c r="C33" s="41"/>
      <c r="D33" s="41">
        <v>1163.2569999999998</v>
      </c>
      <c r="E33" s="41">
        <v>18.787</v>
      </c>
      <c r="F33" s="41"/>
      <c r="G33" s="42"/>
      <c r="H33" s="26">
        <v>366.32099999999997</v>
      </c>
      <c r="I33" s="41">
        <v>26.308000000000003</v>
      </c>
      <c r="J33" s="41"/>
      <c r="K33" s="41">
        <v>55.989</v>
      </c>
      <c r="L33" s="27">
        <v>284.02399999999994</v>
      </c>
    </row>
    <row r="34" spans="1:12" ht="13.5" thickBot="1">
      <c r="A34" s="8" t="s">
        <v>7</v>
      </c>
      <c r="B34" s="3">
        <f aca="true" t="shared" si="3" ref="B34:L34">SUM(B29:B33)</f>
        <v>10622.511</v>
      </c>
      <c r="C34" s="44">
        <f t="shared" si="3"/>
        <v>3081.3</v>
      </c>
      <c r="D34" s="44">
        <f t="shared" si="3"/>
        <v>7509.888000000001</v>
      </c>
      <c r="E34" s="44">
        <f t="shared" si="3"/>
        <v>31.323</v>
      </c>
      <c r="F34" s="44">
        <f t="shared" si="3"/>
        <v>0</v>
      </c>
      <c r="G34" s="45">
        <f t="shared" si="3"/>
        <v>0</v>
      </c>
      <c r="H34" s="3">
        <f t="shared" si="3"/>
        <v>3030.856</v>
      </c>
      <c r="I34" s="44">
        <f t="shared" si="3"/>
        <v>214.404</v>
      </c>
      <c r="J34" s="44">
        <f t="shared" si="3"/>
        <v>2.988</v>
      </c>
      <c r="K34" s="44">
        <f t="shared" si="3"/>
        <v>55.989</v>
      </c>
      <c r="L34" s="46">
        <f t="shared" si="3"/>
        <v>2757.4750000000004</v>
      </c>
    </row>
    <row r="35" spans="1:12" ht="12.75">
      <c r="A35" s="37" t="s">
        <v>24</v>
      </c>
      <c r="B35" s="4">
        <v>1475.233</v>
      </c>
      <c r="C35" s="38"/>
      <c r="D35" s="38">
        <v>1475.233</v>
      </c>
      <c r="E35" s="38"/>
      <c r="F35" s="38"/>
      <c r="G35" s="43"/>
      <c r="H35" s="26">
        <v>129.978</v>
      </c>
      <c r="I35" s="38">
        <v>124.43700000000001</v>
      </c>
      <c r="J35" s="38"/>
      <c r="K35" s="38"/>
      <c r="L35" s="39">
        <v>5.541</v>
      </c>
    </row>
    <row r="36" spans="1:12" ht="12.75">
      <c r="A36" s="23" t="s">
        <v>25</v>
      </c>
      <c r="B36" s="4">
        <v>471.715</v>
      </c>
      <c r="C36" s="24"/>
      <c r="D36" s="24">
        <v>471.715</v>
      </c>
      <c r="E36" s="24"/>
      <c r="F36" s="24"/>
      <c r="G36" s="25">
        <v>24.426</v>
      </c>
      <c r="H36" s="26">
        <v>67.206</v>
      </c>
      <c r="I36" s="24">
        <v>67.206</v>
      </c>
      <c r="J36" s="24"/>
      <c r="K36" s="24"/>
      <c r="L36" s="27"/>
    </row>
    <row r="37" spans="1:12" ht="12.75">
      <c r="A37" s="23" t="s">
        <v>26</v>
      </c>
      <c r="B37" s="4">
        <v>10936.36</v>
      </c>
      <c r="C37" s="24"/>
      <c r="D37" s="24">
        <v>10936.36</v>
      </c>
      <c r="E37" s="24"/>
      <c r="F37" s="24"/>
      <c r="G37" s="25"/>
      <c r="H37" s="26">
        <v>1299.2659999999996</v>
      </c>
      <c r="I37" s="24">
        <v>38.785</v>
      </c>
      <c r="J37" s="24"/>
      <c r="K37" s="24"/>
      <c r="L37" s="27">
        <v>1260.481</v>
      </c>
    </row>
    <row r="38" spans="1:12" ht="12.75">
      <c r="A38" s="23" t="s">
        <v>27</v>
      </c>
      <c r="B38" s="4">
        <v>191.631</v>
      </c>
      <c r="C38" s="24"/>
      <c r="D38" s="24">
        <v>105.773</v>
      </c>
      <c r="E38" s="24">
        <v>85.858</v>
      </c>
      <c r="F38" s="24"/>
      <c r="G38" s="25"/>
      <c r="H38" s="26">
        <v>31.296999999999997</v>
      </c>
      <c r="I38" s="24">
        <v>31.296999999999997</v>
      </c>
      <c r="J38" s="24"/>
      <c r="K38" s="24"/>
      <c r="L38" s="27"/>
    </row>
    <row r="39" spans="1:12" ht="12.75">
      <c r="A39" s="23" t="s">
        <v>28</v>
      </c>
      <c r="B39" s="4">
        <v>1120.9360000000001</v>
      </c>
      <c r="C39" s="24"/>
      <c r="D39" s="24">
        <v>1120.9360000000001</v>
      </c>
      <c r="E39" s="24"/>
      <c r="F39" s="24"/>
      <c r="G39" s="25"/>
      <c r="H39" s="26">
        <v>120.49799999999999</v>
      </c>
      <c r="I39" s="24">
        <v>106.559</v>
      </c>
      <c r="J39" s="24"/>
      <c r="K39" s="24"/>
      <c r="L39" s="27">
        <v>13.939</v>
      </c>
    </row>
    <row r="40" spans="1:12" ht="13.5" thickBot="1">
      <c r="A40" s="23" t="s">
        <v>29</v>
      </c>
      <c r="B40" s="48">
        <v>4532.385</v>
      </c>
      <c r="C40" s="41">
        <v>1850</v>
      </c>
      <c r="D40" s="41">
        <v>2682.385</v>
      </c>
      <c r="E40" s="41"/>
      <c r="F40" s="41"/>
      <c r="G40" s="42"/>
      <c r="H40" s="49">
        <v>160.85</v>
      </c>
      <c r="I40" s="41">
        <v>11.873000000000001</v>
      </c>
      <c r="J40" s="41"/>
      <c r="K40" s="41"/>
      <c r="L40" s="50">
        <v>148.977</v>
      </c>
    </row>
    <row r="41" spans="1:12" ht="13.5" thickBot="1">
      <c r="A41" s="8" t="s">
        <v>8</v>
      </c>
      <c r="B41" s="2">
        <f>SUM(B35:B40)</f>
        <v>18728.260000000002</v>
      </c>
      <c r="C41" s="34">
        <f aca="true" t="shared" si="4" ref="C41:L41">SUM(C35:C40)</f>
        <v>1850</v>
      </c>
      <c r="D41" s="34">
        <f t="shared" si="4"/>
        <v>16792.402000000002</v>
      </c>
      <c r="E41" s="34">
        <f t="shared" si="4"/>
        <v>85.858</v>
      </c>
      <c r="F41" s="34">
        <f t="shared" si="4"/>
        <v>0</v>
      </c>
      <c r="G41" s="35">
        <f t="shared" si="4"/>
        <v>24.426</v>
      </c>
      <c r="H41" s="2">
        <f t="shared" si="4"/>
        <v>1809.0949999999996</v>
      </c>
      <c r="I41" s="34">
        <f t="shared" si="4"/>
        <v>380.157</v>
      </c>
      <c r="J41" s="34">
        <f t="shared" si="4"/>
        <v>0</v>
      </c>
      <c r="K41" s="34">
        <f t="shared" si="4"/>
        <v>0</v>
      </c>
      <c r="L41" s="36">
        <f t="shared" si="4"/>
        <v>1428.938</v>
      </c>
    </row>
    <row r="42" spans="1:12" ht="12.75">
      <c r="A42" s="51" t="s">
        <v>13</v>
      </c>
      <c r="B42" s="26">
        <v>1037.401</v>
      </c>
      <c r="C42" s="38"/>
      <c r="D42" s="38">
        <v>1037.401</v>
      </c>
      <c r="E42" s="38"/>
      <c r="F42" s="38"/>
      <c r="G42" s="39"/>
      <c r="H42" s="26">
        <v>8156.017000000001</v>
      </c>
      <c r="I42" s="38">
        <v>55.559</v>
      </c>
      <c r="J42" s="38"/>
      <c r="K42" s="38"/>
      <c r="L42" s="39">
        <v>8100.4580000000005</v>
      </c>
    </row>
    <row r="43" spans="1:12" ht="12.75">
      <c r="A43" s="52" t="s">
        <v>14</v>
      </c>
      <c r="B43" s="26">
        <v>806.3600000000001</v>
      </c>
      <c r="C43" s="24"/>
      <c r="D43" s="24">
        <v>806.3600000000001</v>
      </c>
      <c r="E43" s="24"/>
      <c r="F43" s="24"/>
      <c r="G43" s="27"/>
      <c r="H43" s="26"/>
      <c r="I43" s="24"/>
      <c r="J43" s="24"/>
      <c r="K43" s="24"/>
      <c r="L43" s="27"/>
    </row>
    <row r="44" spans="1:12" ht="12.75">
      <c r="A44" s="52" t="s">
        <v>15</v>
      </c>
      <c r="B44" s="26">
        <v>3664.231</v>
      </c>
      <c r="C44" s="24">
        <v>3052</v>
      </c>
      <c r="D44" s="24">
        <v>612.2310000000001</v>
      </c>
      <c r="E44" s="24"/>
      <c r="F44" s="24"/>
      <c r="G44" s="27"/>
      <c r="H44" s="26"/>
      <c r="I44" s="24"/>
      <c r="J44" s="24"/>
      <c r="K44" s="24"/>
      <c r="L44" s="27"/>
    </row>
    <row r="45" spans="1:12" ht="12.75">
      <c r="A45" s="52" t="s">
        <v>3</v>
      </c>
      <c r="B45" s="26">
        <v>8204.578999999998</v>
      </c>
      <c r="C45" s="24">
        <v>7741.969</v>
      </c>
      <c r="D45" s="24">
        <v>462.61</v>
      </c>
      <c r="E45" s="24"/>
      <c r="F45" s="24"/>
      <c r="G45" s="27"/>
      <c r="H45" s="26">
        <v>2.096</v>
      </c>
      <c r="I45" s="24"/>
      <c r="J45" s="24"/>
      <c r="K45" s="24"/>
      <c r="L45" s="27">
        <v>2.096</v>
      </c>
    </row>
    <row r="46" spans="1:12" ht="12.75">
      <c r="A46" s="52" t="s">
        <v>16</v>
      </c>
      <c r="B46" s="26">
        <v>1404.516</v>
      </c>
      <c r="C46" s="24"/>
      <c r="D46" s="24">
        <v>1352.661</v>
      </c>
      <c r="E46" s="24">
        <v>51.855</v>
      </c>
      <c r="F46" s="24"/>
      <c r="G46" s="27">
        <v>0.165</v>
      </c>
      <c r="H46" s="26">
        <v>665.777</v>
      </c>
      <c r="I46" s="24">
        <v>639.596</v>
      </c>
      <c r="J46" s="24"/>
      <c r="K46" s="24"/>
      <c r="L46" s="27">
        <v>26.181</v>
      </c>
    </row>
    <row r="47" spans="1:12" ht="12.75">
      <c r="A47" s="51" t="s">
        <v>17</v>
      </c>
      <c r="B47" s="26">
        <v>7595.479</v>
      </c>
      <c r="C47" s="38"/>
      <c r="D47" s="38">
        <v>7595.479</v>
      </c>
      <c r="E47" s="38"/>
      <c r="F47" s="38"/>
      <c r="G47" s="39"/>
      <c r="H47" s="26">
        <v>385.833</v>
      </c>
      <c r="I47" s="24">
        <v>43.896</v>
      </c>
      <c r="J47" s="24"/>
      <c r="K47" s="24"/>
      <c r="L47" s="27">
        <v>341.937</v>
      </c>
    </row>
    <row r="48" spans="1:12" ht="13.5" thickBot="1">
      <c r="A48" s="53" t="s">
        <v>18</v>
      </c>
      <c r="B48" s="32">
        <v>1931.6280000000002</v>
      </c>
      <c r="C48" s="30">
        <v>1010</v>
      </c>
      <c r="D48" s="30">
        <v>912.7669999999999</v>
      </c>
      <c r="E48" s="30">
        <v>8.861</v>
      </c>
      <c r="F48" s="30"/>
      <c r="G48" s="33"/>
      <c r="H48" s="49">
        <v>18.386</v>
      </c>
      <c r="I48" s="41">
        <v>8.386</v>
      </c>
      <c r="J48" s="41">
        <v>10</v>
      </c>
      <c r="K48" s="41"/>
      <c r="L48" s="50"/>
    </row>
    <row r="49" spans="1:12" ht="13.5" thickBot="1">
      <c r="A49" s="8" t="s">
        <v>12</v>
      </c>
      <c r="B49" s="1">
        <f aca="true" t="shared" si="5" ref="B49:L49">SUM(B42:B48)</f>
        <v>24644.194</v>
      </c>
      <c r="C49" s="35">
        <f t="shared" si="5"/>
        <v>11803.969000000001</v>
      </c>
      <c r="D49" s="35">
        <f t="shared" si="5"/>
        <v>12779.509000000002</v>
      </c>
      <c r="E49" s="34">
        <f t="shared" si="5"/>
        <v>60.715999999999994</v>
      </c>
      <c r="F49" s="34">
        <f t="shared" si="5"/>
        <v>0</v>
      </c>
      <c r="G49" s="54">
        <f t="shared" si="5"/>
        <v>0.165</v>
      </c>
      <c r="H49" s="1">
        <f t="shared" si="5"/>
        <v>9228.109</v>
      </c>
      <c r="I49" s="34">
        <f t="shared" si="5"/>
        <v>747.4369999999999</v>
      </c>
      <c r="J49" s="54">
        <f t="shared" si="5"/>
        <v>10</v>
      </c>
      <c r="K49" s="34">
        <f t="shared" si="5"/>
        <v>0</v>
      </c>
      <c r="L49" s="36">
        <f t="shared" si="5"/>
        <v>8470.672</v>
      </c>
    </row>
    <row r="50" spans="1:12" ht="12.75">
      <c r="A50" s="37" t="s">
        <v>59</v>
      </c>
      <c r="B50" s="4">
        <v>827.645</v>
      </c>
      <c r="C50" s="38"/>
      <c r="D50" s="38">
        <v>827.645</v>
      </c>
      <c r="E50" s="38"/>
      <c r="F50" s="38"/>
      <c r="G50" s="43"/>
      <c r="H50" s="26">
        <v>265.11300000000006</v>
      </c>
      <c r="I50" s="38">
        <v>71.97</v>
      </c>
      <c r="J50" s="38"/>
      <c r="K50" s="38"/>
      <c r="L50" s="39">
        <v>193.14300000000003</v>
      </c>
    </row>
    <row r="51" spans="1:12" ht="12.75">
      <c r="A51" s="23" t="s">
        <v>60</v>
      </c>
      <c r="B51" s="4">
        <v>682.1439999999999</v>
      </c>
      <c r="C51" s="24"/>
      <c r="D51" s="24">
        <v>56.875</v>
      </c>
      <c r="E51" s="24">
        <v>620.0740000000001</v>
      </c>
      <c r="F51" s="24">
        <v>5.195</v>
      </c>
      <c r="G51" s="25"/>
      <c r="H51" s="26">
        <v>11.565000000000001</v>
      </c>
      <c r="I51" s="24">
        <v>10.445</v>
      </c>
      <c r="J51" s="24"/>
      <c r="K51" s="24"/>
      <c r="L51" s="27">
        <v>1.12</v>
      </c>
    </row>
    <row r="52" spans="1:12" ht="12.75">
      <c r="A52" s="23" t="s">
        <v>61</v>
      </c>
      <c r="B52" s="4">
        <v>507.441</v>
      </c>
      <c r="C52" s="41"/>
      <c r="D52" s="40">
        <v>507.441</v>
      </c>
      <c r="E52" s="41"/>
      <c r="F52" s="41"/>
      <c r="G52" s="42"/>
      <c r="H52" s="26">
        <v>31.031</v>
      </c>
      <c r="I52" s="24">
        <v>31.031</v>
      </c>
      <c r="J52" s="24"/>
      <c r="K52" s="24"/>
      <c r="L52" s="27"/>
    </row>
    <row r="53" spans="1:12" ht="13.5" thickBot="1">
      <c r="A53" s="55" t="s">
        <v>62</v>
      </c>
      <c r="B53" s="48">
        <v>2440.59</v>
      </c>
      <c r="C53" s="41"/>
      <c r="D53" s="41">
        <v>2414.214</v>
      </c>
      <c r="E53" s="41">
        <v>26.376</v>
      </c>
      <c r="F53" s="41"/>
      <c r="G53" s="42"/>
      <c r="H53" s="49">
        <v>185.656</v>
      </c>
      <c r="I53" s="41">
        <v>48.322</v>
      </c>
      <c r="J53" s="41"/>
      <c r="K53" s="41">
        <v>137.334</v>
      </c>
      <c r="L53" s="50"/>
    </row>
    <row r="54" spans="1:12" ht="13.5" thickBot="1">
      <c r="A54" s="8" t="s">
        <v>9</v>
      </c>
      <c r="B54" s="2">
        <f aca="true" t="shared" si="6" ref="B54:L54">SUM(B50:B53)</f>
        <v>4457.82</v>
      </c>
      <c r="C54" s="34">
        <f t="shared" si="6"/>
        <v>0</v>
      </c>
      <c r="D54" s="34">
        <f t="shared" si="6"/>
        <v>3806.175</v>
      </c>
      <c r="E54" s="34">
        <f t="shared" si="6"/>
        <v>646.45</v>
      </c>
      <c r="F54" s="34">
        <f t="shared" si="6"/>
        <v>5.195</v>
      </c>
      <c r="G54" s="35">
        <f t="shared" si="6"/>
        <v>0</v>
      </c>
      <c r="H54" s="2">
        <f t="shared" si="6"/>
        <v>493.36500000000007</v>
      </c>
      <c r="I54" s="34">
        <f t="shared" si="6"/>
        <v>161.768</v>
      </c>
      <c r="J54" s="34">
        <f t="shared" si="6"/>
        <v>0</v>
      </c>
      <c r="K54" s="34">
        <f t="shared" si="6"/>
        <v>137.334</v>
      </c>
      <c r="L54" s="36">
        <f t="shared" si="6"/>
        <v>194.26300000000003</v>
      </c>
    </row>
    <row r="55" spans="1:12" ht="12.75">
      <c r="A55" s="37" t="s">
        <v>55</v>
      </c>
      <c r="B55" s="4">
        <v>5913.865000000002</v>
      </c>
      <c r="C55" s="38"/>
      <c r="D55" s="38">
        <v>5908.3780000000015</v>
      </c>
      <c r="E55" s="38"/>
      <c r="F55" s="38">
        <v>5.487</v>
      </c>
      <c r="G55" s="43"/>
      <c r="H55" s="26">
        <v>2266.998</v>
      </c>
      <c r="I55" s="38">
        <v>55.241</v>
      </c>
      <c r="J55" s="38">
        <v>13.283</v>
      </c>
      <c r="K55" s="38"/>
      <c r="L55" s="39">
        <v>2198.474</v>
      </c>
    </row>
    <row r="56" spans="1:12" ht="12.75">
      <c r="A56" s="23" t="s">
        <v>56</v>
      </c>
      <c r="B56" s="4">
        <v>1765.0529999999999</v>
      </c>
      <c r="C56" s="24"/>
      <c r="D56" s="24">
        <v>1765.0529999999999</v>
      </c>
      <c r="E56" s="24"/>
      <c r="F56" s="24"/>
      <c r="G56" s="25"/>
      <c r="H56" s="26">
        <v>88.597</v>
      </c>
      <c r="I56" s="24">
        <v>20.445999999999998</v>
      </c>
      <c r="J56" s="24"/>
      <c r="K56" s="24"/>
      <c r="L56" s="27">
        <v>68.151</v>
      </c>
    </row>
    <row r="57" spans="1:12" ht="12.75">
      <c r="A57" s="23" t="s">
        <v>57</v>
      </c>
      <c r="B57" s="4">
        <v>198.86299999999997</v>
      </c>
      <c r="C57" s="24"/>
      <c r="D57" s="24">
        <v>198.86299999999997</v>
      </c>
      <c r="E57" s="24"/>
      <c r="F57" s="24"/>
      <c r="G57" s="25"/>
      <c r="H57" s="26">
        <v>3.838</v>
      </c>
      <c r="I57" s="24">
        <v>3.838</v>
      </c>
      <c r="J57" s="24"/>
      <c r="K57" s="24"/>
      <c r="L57" s="27"/>
    </row>
    <row r="58" spans="1:12" ht="13.5" thickBot="1">
      <c r="A58" s="28" t="s">
        <v>58</v>
      </c>
      <c r="B58" s="48">
        <v>5016.041</v>
      </c>
      <c r="C58" s="41">
        <v>1930.4</v>
      </c>
      <c r="D58" s="41">
        <v>3085.6409999999996</v>
      </c>
      <c r="E58" s="41"/>
      <c r="F58" s="41"/>
      <c r="G58" s="42"/>
      <c r="H58" s="49"/>
      <c r="I58" s="41"/>
      <c r="J58" s="41"/>
      <c r="K58" s="41"/>
      <c r="L58" s="50"/>
    </row>
    <row r="59" spans="1:12" ht="13.5" thickBot="1">
      <c r="A59" s="8" t="s">
        <v>21</v>
      </c>
      <c r="B59" s="2">
        <f>SUM(B55:B58)</f>
        <v>12893.822000000002</v>
      </c>
      <c r="C59" s="34">
        <f aca="true" t="shared" si="7" ref="C59:L59">SUM(C55:C58)</f>
        <v>1930.4</v>
      </c>
      <c r="D59" s="34">
        <f t="shared" si="7"/>
        <v>10957.935000000001</v>
      </c>
      <c r="E59" s="34">
        <f t="shared" si="7"/>
        <v>0</v>
      </c>
      <c r="F59" s="34">
        <f t="shared" si="7"/>
        <v>5.487</v>
      </c>
      <c r="G59" s="35">
        <f t="shared" si="7"/>
        <v>0</v>
      </c>
      <c r="H59" s="2">
        <f t="shared" si="7"/>
        <v>2359.4330000000004</v>
      </c>
      <c r="I59" s="34">
        <f t="shared" si="7"/>
        <v>79.52499999999999</v>
      </c>
      <c r="J59" s="34">
        <f t="shared" si="7"/>
        <v>13.283</v>
      </c>
      <c r="K59" s="34">
        <f t="shared" si="7"/>
        <v>0</v>
      </c>
      <c r="L59" s="36">
        <f t="shared" si="7"/>
        <v>2266.625</v>
      </c>
    </row>
    <row r="60" spans="1:12" ht="12.75">
      <c r="A60" s="37" t="s">
        <v>63</v>
      </c>
      <c r="B60" s="4">
        <v>1347.808</v>
      </c>
      <c r="C60" s="38"/>
      <c r="D60" s="38">
        <v>1347.808</v>
      </c>
      <c r="E60" s="38"/>
      <c r="F60" s="38"/>
      <c r="G60" s="43">
        <v>1.646</v>
      </c>
      <c r="H60" s="26">
        <v>57.203</v>
      </c>
      <c r="I60" s="38">
        <v>25.206999999999997</v>
      </c>
      <c r="J60" s="38"/>
      <c r="K60" s="38">
        <v>30.237999999999996</v>
      </c>
      <c r="L60" s="39">
        <v>1.758</v>
      </c>
    </row>
    <row r="61" spans="1:12" ht="12.75">
      <c r="A61" s="23" t="s">
        <v>64</v>
      </c>
      <c r="B61" s="4">
        <v>6155.241</v>
      </c>
      <c r="C61" s="24">
        <v>5734</v>
      </c>
      <c r="D61" s="24">
        <v>345.18100000000004</v>
      </c>
      <c r="E61" s="24">
        <v>76.06</v>
      </c>
      <c r="F61" s="24"/>
      <c r="G61" s="25">
        <v>2.92</v>
      </c>
      <c r="H61" s="26">
        <v>5.019</v>
      </c>
      <c r="I61" s="24"/>
      <c r="J61" s="24">
        <v>5.019</v>
      </c>
      <c r="K61" s="24"/>
      <c r="L61" s="27"/>
    </row>
    <row r="62" spans="1:12" ht="12.75">
      <c r="A62" s="23" t="s">
        <v>65</v>
      </c>
      <c r="B62" s="4">
        <v>3087.217</v>
      </c>
      <c r="C62" s="41">
        <v>2815.0600000000004</v>
      </c>
      <c r="D62" s="41">
        <v>272.157</v>
      </c>
      <c r="E62" s="41"/>
      <c r="F62" s="41"/>
      <c r="G62" s="42">
        <v>27.157</v>
      </c>
      <c r="H62" s="26">
        <v>4.08</v>
      </c>
      <c r="I62" s="24">
        <v>4.08</v>
      </c>
      <c r="J62" s="24"/>
      <c r="K62" s="24"/>
      <c r="L62" s="27"/>
    </row>
    <row r="63" spans="1:12" ht="12.75">
      <c r="A63" s="47" t="s">
        <v>66</v>
      </c>
      <c r="B63" s="4">
        <v>3883.1119999999996</v>
      </c>
      <c r="C63" s="24"/>
      <c r="D63" s="24">
        <v>3883.1119999999996</v>
      </c>
      <c r="E63" s="24"/>
      <c r="F63" s="24"/>
      <c r="G63" s="25">
        <v>4.670999999999999</v>
      </c>
      <c r="H63" s="26">
        <v>641.5699999999999</v>
      </c>
      <c r="I63" s="24">
        <v>70.22500000000001</v>
      </c>
      <c r="J63" s="24">
        <v>9.744</v>
      </c>
      <c r="K63" s="24">
        <v>56.594</v>
      </c>
      <c r="L63" s="27">
        <v>505.0070000000001</v>
      </c>
    </row>
    <row r="64" spans="1:12" ht="12.75">
      <c r="A64" s="23" t="s">
        <v>67</v>
      </c>
      <c r="B64" s="4">
        <v>13042.189</v>
      </c>
      <c r="C64" s="38">
        <v>11887</v>
      </c>
      <c r="D64" s="38">
        <v>1155.189</v>
      </c>
      <c r="E64" s="38"/>
      <c r="F64" s="38"/>
      <c r="G64" s="43"/>
      <c r="H64" s="26">
        <v>649.096</v>
      </c>
      <c r="I64" s="24">
        <v>241.964</v>
      </c>
      <c r="J64" s="24"/>
      <c r="K64" s="24"/>
      <c r="L64" s="27">
        <v>407.132</v>
      </c>
    </row>
    <row r="65" spans="1:12" ht="13.5" thickBot="1">
      <c r="A65" s="28" t="s">
        <v>68</v>
      </c>
      <c r="B65" s="48">
        <v>5087.206</v>
      </c>
      <c r="C65" s="41">
        <v>4792.9</v>
      </c>
      <c r="D65" s="41">
        <v>291.495</v>
      </c>
      <c r="E65" s="41">
        <v>2.811</v>
      </c>
      <c r="F65" s="41"/>
      <c r="G65" s="42">
        <v>9.463999999999999</v>
      </c>
      <c r="H65" s="49">
        <v>20.695</v>
      </c>
      <c r="I65" s="41">
        <v>20.695</v>
      </c>
      <c r="J65" s="41"/>
      <c r="K65" s="41"/>
      <c r="L65" s="50"/>
    </row>
    <row r="66" spans="1:12" ht="13.5" thickBot="1">
      <c r="A66" s="8" t="s">
        <v>10</v>
      </c>
      <c r="B66" s="2">
        <f>SUM(B60:B65)</f>
        <v>32602.773</v>
      </c>
      <c r="C66" s="34">
        <f aca="true" t="shared" si="8" ref="C66:L66">SUM(C60:C65)</f>
        <v>25228.96</v>
      </c>
      <c r="D66" s="34">
        <f>SUM(D60:D65)</f>
        <v>7294.942</v>
      </c>
      <c r="E66" s="34">
        <f t="shared" si="8"/>
        <v>78.87100000000001</v>
      </c>
      <c r="F66" s="34">
        <f t="shared" si="8"/>
        <v>0</v>
      </c>
      <c r="G66" s="35">
        <f t="shared" si="8"/>
        <v>45.858</v>
      </c>
      <c r="H66" s="2">
        <f t="shared" si="8"/>
        <v>1377.6629999999998</v>
      </c>
      <c r="I66" s="34">
        <f t="shared" si="8"/>
        <v>362.171</v>
      </c>
      <c r="J66" s="34">
        <f t="shared" si="8"/>
        <v>14.763</v>
      </c>
      <c r="K66" s="34">
        <f t="shared" si="8"/>
        <v>86.832</v>
      </c>
      <c r="L66" s="36">
        <f t="shared" si="8"/>
        <v>913.8970000000002</v>
      </c>
    </row>
    <row r="67" spans="1:12" ht="12.75">
      <c r="A67" s="37" t="s">
        <v>69</v>
      </c>
      <c r="B67" s="21">
        <v>19902.769999999997</v>
      </c>
      <c r="C67" s="19">
        <v>17765.639</v>
      </c>
      <c r="D67" s="19">
        <v>1076.861</v>
      </c>
      <c r="E67" s="19">
        <v>1060.27</v>
      </c>
      <c r="F67" s="19"/>
      <c r="G67" s="22">
        <v>5.27</v>
      </c>
      <c r="H67" s="4">
        <v>178.30700000000002</v>
      </c>
      <c r="I67" s="38">
        <v>152.479</v>
      </c>
      <c r="J67" s="38">
        <v>6.283</v>
      </c>
      <c r="K67" s="38"/>
      <c r="L67" s="39">
        <v>19.545</v>
      </c>
    </row>
    <row r="68" spans="1:12" ht="12.75">
      <c r="A68" s="23" t="s">
        <v>70</v>
      </c>
      <c r="B68" s="26">
        <v>1086.085</v>
      </c>
      <c r="C68" s="24">
        <v>355.64500000000004</v>
      </c>
      <c r="D68" s="24">
        <v>28.932999999999996</v>
      </c>
      <c r="E68" s="24">
        <v>701.507</v>
      </c>
      <c r="F68" s="24"/>
      <c r="G68" s="27"/>
      <c r="H68" s="4">
        <v>6.282</v>
      </c>
      <c r="I68" s="24">
        <v>6.282</v>
      </c>
      <c r="J68" s="24"/>
      <c r="K68" s="24"/>
      <c r="L68" s="27"/>
    </row>
    <row r="69" spans="1:12" ht="12.75">
      <c r="A69" s="23" t="s">
        <v>71</v>
      </c>
      <c r="B69" s="26">
        <v>332.515</v>
      </c>
      <c r="C69" s="24"/>
      <c r="D69" s="24">
        <v>332.515</v>
      </c>
      <c r="E69" s="24"/>
      <c r="F69" s="24"/>
      <c r="G69" s="27"/>
      <c r="H69" s="4">
        <v>7.872</v>
      </c>
      <c r="I69" s="24">
        <v>7.872</v>
      </c>
      <c r="J69" s="24"/>
      <c r="K69" s="24"/>
      <c r="L69" s="27"/>
    </row>
    <row r="70" spans="1:12" ht="12.75">
      <c r="A70" s="23" t="s">
        <v>72</v>
      </c>
      <c r="B70" s="26">
        <v>1101.6480000000001</v>
      </c>
      <c r="C70" s="24"/>
      <c r="D70" s="24">
        <v>688.0169999999999</v>
      </c>
      <c r="E70" s="24">
        <v>389.631</v>
      </c>
      <c r="F70" s="24">
        <v>24</v>
      </c>
      <c r="G70" s="27">
        <v>0.705</v>
      </c>
      <c r="H70" s="4">
        <v>44.11600000000001</v>
      </c>
      <c r="I70" s="24">
        <v>30.655000000000005</v>
      </c>
      <c r="J70" s="24"/>
      <c r="K70" s="24"/>
      <c r="L70" s="27">
        <v>13.461</v>
      </c>
    </row>
    <row r="71" spans="1:12" ht="12.75">
      <c r="A71" s="23" t="s">
        <v>73</v>
      </c>
      <c r="B71" s="26">
        <v>685.3960000000001</v>
      </c>
      <c r="C71" s="24"/>
      <c r="D71" s="24">
        <v>23.683</v>
      </c>
      <c r="E71" s="24">
        <v>661.7130000000001</v>
      </c>
      <c r="F71" s="24"/>
      <c r="G71" s="27">
        <v>54.355</v>
      </c>
      <c r="H71" s="4">
        <v>29.107000000000003</v>
      </c>
      <c r="I71" s="24">
        <v>29.107000000000003</v>
      </c>
      <c r="J71" s="24"/>
      <c r="K71" s="24"/>
      <c r="L71" s="27"/>
    </row>
    <row r="72" spans="1:12" ht="12.75">
      <c r="A72" s="23" t="s">
        <v>74</v>
      </c>
      <c r="B72" s="26">
        <v>1800.5850000000003</v>
      </c>
      <c r="C72" s="24"/>
      <c r="D72" s="24">
        <v>1773.0500000000002</v>
      </c>
      <c r="E72" s="24">
        <v>27.535</v>
      </c>
      <c r="F72" s="24"/>
      <c r="G72" s="27">
        <v>37.651</v>
      </c>
      <c r="H72" s="4">
        <v>217.83500000000004</v>
      </c>
      <c r="I72" s="24">
        <v>25.918</v>
      </c>
      <c r="J72" s="24"/>
      <c r="K72" s="24"/>
      <c r="L72" s="27">
        <v>191.91700000000003</v>
      </c>
    </row>
    <row r="73" spans="1:12" ht="12.75">
      <c r="A73" s="23" t="s">
        <v>75</v>
      </c>
      <c r="B73" s="26">
        <v>40027.498</v>
      </c>
      <c r="C73" s="24">
        <v>114</v>
      </c>
      <c r="D73" s="24">
        <v>1519.3770000000002</v>
      </c>
      <c r="E73" s="24">
        <v>38394.121</v>
      </c>
      <c r="F73" s="24"/>
      <c r="G73" s="27">
        <v>10.582</v>
      </c>
      <c r="H73" s="4">
        <v>8798.889000000003</v>
      </c>
      <c r="I73" s="24">
        <v>1134.172</v>
      </c>
      <c r="J73" s="24">
        <v>278.34700000000004</v>
      </c>
      <c r="K73" s="24">
        <v>2462.6899999999996</v>
      </c>
      <c r="L73" s="27">
        <v>4923.68</v>
      </c>
    </row>
    <row r="74" spans="1:12" ht="13.5" thickBot="1">
      <c r="A74" s="55" t="s">
        <v>76</v>
      </c>
      <c r="B74" s="49">
        <v>9481.004999999996</v>
      </c>
      <c r="C74" s="56">
        <v>7884.8</v>
      </c>
      <c r="D74" s="56">
        <v>1526.5529999999999</v>
      </c>
      <c r="E74" s="56">
        <v>58.967000000000006</v>
      </c>
      <c r="F74" s="56">
        <v>10.685</v>
      </c>
      <c r="G74" s="57">
        <v>13.671</v>
      </c>
      <c r="H74" s="48">
        <v>115.019</v>
      </c>
      <c r="I74" s="41">
        <v>36.918</v>
      </c>
      <c r="J74" s="41">
        <v>4.868</v>
      </c>
      <c r="K74" s="41"/>
      <c r="L74" s="50">
        <v>73.233</v>
      </c>
    </row>
    <row r="75" spans="1:12" ht="13.5" thickBot="1">
      <c r="A75" s="7" t="s">
        <v>11</v>
      </c>
      <c r="B75" s="5">
        <f>SUM(B67:B74)</f>
        <v>74417.502</v>
      </c>
      <c r="C75" s="58">
        <f aca="true" t="shared" si="9" ref="C75:L75">SUM(C67:C74)</f>
        <v>26120.084</v>
      </c>
      <c r="D75" s="58">
        <f t="shared" si="9"/>
        <v>6968.9890000000005</v>
      </c>
      <c r="E75" s="58">
        <f t="shared" si="9"/>
        <v>41293.744</v>
      </c>
      <c r="F75" s="6">
        <f t="shared" si="9"/>
        <v>34.685</v>
      </c>
      <c r="G75" s="59">
        <f t="shared" si="9"/>
        <v>122.23399999999998</v>
      </c>
      <c r="H75" s="6">
        <f t="shared" si="9"/>
        <v>9397.427000000003</v>
      </c>
      <c r="I75" s="58">
        <f t="shared" si="9"/>
        <v>1423.403</v>
      </c>
      <c r="J75" s="58">
        <f t="shared" si="9"/>
        <v>289.49800000000005</v>
      </c>
      <c r="K75" s="58">
        <f t="shared" si="9"/>
        <v>2462.6899999999996</v>
      </c>
      <c r="L75" s="59">
        <f t="shared" si="9"/>
        <v>5221.836</v>
      </c>
    </row>
    <row r="76" spans="1:12" ht="13.5" thickBot="1">
      <c r="A76" s="7" t="s">
        <v>80</v>
      </c>
      <c r="B76" s="11">
        <f aca="true" t="shared" si="10" ref="B76:L76">B75</f>
        <v>74417.502</v>
      </c>
      <c r="C76" s="60">
        <f t="shared" si="10"/>
        <v>26120.084</v>
      </c>
      <c r="D76" s="60">
        <f t="shared" si="10"/>
        <v>6968.9890000000005</v>
      </c>
      <c r="E76" s="60">
        <f t="shared" si="10"/>
        <v>41293.744</v>
      </c>
      <c r="F76" s="61">
        <f t="shared" si="10"/>
        <v>34.685</v>
      </c>
      <c r="G76" s="62">
        <f t="shared" si="10"/>
        <v>122.23399999999998</v>
      </c>
      <c r="H76" s="10">
        <f t="shared" si="10"/>
        <v>9397.427000000003</v>
      </c>
      <c r="I76" s="61">
        <f t="shared" si="10"/>
        <v>1423.403</v>
      </c>
      <c r="J76" s="63">
        <f t="shared" si="10"/>
        <v>289.49800000000005</v>
      </c>
      <c r="K76" s="60">
        <f t="shared" si="10"/>
        <v>2462.6899999999996</v>
      </c>
      <c r="L76" s="62">
        <f t="shared" si="10"/>
        <v>5221.836</v>
      </c>
    </row>
    <row r="77" spans="1:12" ht="13.5" thickBot="1">
      <c r="A77" s="7" t="s">
        <v>81</v>
      </c>
      <c r="B77" s="11">
        <f>B11+B20+B28+B34+B41+B49+B54+B59+B66</f>
        <v>2502143.9760000003</v>
      </c>
      <c r="C77" s="10">
        <f aca="true" t="shared" si="11" ref="C77:L77">C11+C20+C28+C34+C41+C49+C54+C59+C66</f>
        <v>2373129.6219999995</v>
      </c>
      <c r="D77" s="10">
        <f t="shared" si="11"/>
        <v>121605.672</v>
      </c>
      <c r="E77" s="10">
        <f t="shared" si="11"/>
        <v>4674.5599999999995</v>
      </c>
      <c r="F77" s="10">
        <f t="shared" si="11"/>
        <v>2734.1220000000003</v>
      </c>
      <c r="G77" s="12">
        <f t="shared" si="11"/>
        <v>133.45600000000002</v>
      </c>
      <c r="H77" s="10">
        <f t="shared" si="11"/>
        <v>39251.662</v>
      </c>
      <c r="I77" s="10">
        <f t="shared" si="11"/>
        <v>6632.336</v>
      </c>
      <c r="J77" s="10">
        <f t="shared" si="11"/>
        <v>158.337</v>
      </c>
      <c r="K77" s="10">
        <f t="shared" si="11"/>
        <v>2210.131</v>
      </c>
      <c r="L77" s="10">
        <f t="shared" si="11"/>
        <v>30250.858000000004</v>
      </c>
    </row>
    <row r="78" spans="1:12" ht="13.5" thickBot="1">
      <c r="A78" s="64" t="s">
        <v>79</v>
      </c>
      <c r="B78" s="65">
        <f aca="true" t="shared" si="12" ref="B78:L78">B76+B77</f>
        <v>2576561.478</v>
      </c>
      <c r="C78" s="66">
        <f t="shared" si="12"/>
        <v>2399249.7059999993</v>
      </c>
      <c r="D78" s="66">
        <f>D76+D77</f>
        <v>128574.66100000001</v>
      </c>
      <c r="E78" s="66">
        <f>E76+E77</f>
        <v>45968.304</v>
      </c>
      <c r="F78" s="67">
        <f t="shared" si="12"/>
        <v>2768.8070000000002</v>
      </c>
      <c r="G78" s="68">
        <f t="shared" si="12"/>
        <v>255.69</v>
      </c>
      <c r="H78" s="69">
        <f t="shared" si="12"/>
        <v>48649.089</v>
      </c>
      <c r="I78" s="70">
        <f t="shared" si="12"/>
        <v>8055.7390000000005</v>
      </c>
      <c r="J78" s="67">
        <f t="shared" si="12"/>
        <v>447.83500000000004</v>
      </c>
      <c r="K78" s="66">
        <f t="shared" si="12"/>
        <v>4672.821</v>
      </c>
      <c r="L78" s="68">
        <f t="shared" si="12"/>
        <v>35472.694</v>
      </c>
    </row>
  </sheetData>
  <sheetProtection/>
  <mergeCells count="14">
    <mergeCell ref="A1:L1"/>
    <mergeCell ref="A2:A5"/>
    <mergeCell ref="B2:G2"/>
    <mergeCell ref="C4:F4"/>
    <mergeCell ref="B3:F3"/>
    <mergeCell ref="G3:G5"/>
    <mergeCell ref="B4:B5"/>
    <mergeCell ref="H3:H5"/>
    <mergeCell ref="I4:I5"/>
    <mergeCell ref="J4:J5"/>
    <mergeCell ref="K4:K5"/>
    <mergeCell ref="H2:L2"/>
    <mergeCell ref="I3:L3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Vahanas Grigorianas</cp:lastModifiedBy>
  <cp:lastPrinted>2016-08-09T06:56:16Z</cp:lastPrinted>
  <dcterms:created xsi:type="dcterms:W3CDTF">2008-04-23T14:30:57Z</dcterms:created>
  <dcterms:modified xsi:type="dcterms:W3CDTF">2020-01-21T05:44:37Z</dcterms:modified>
  <cp:category/>
  <cp:version/>
  <cp:contentType/>
  <cp:contentStatus/>
</cp:coreProperties>
</file>